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01.12.19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<sst xmlns="http://schemas.openxmlformats.org/spreadsheetml/2006/main" count="60" uniqueCount="55">
  <si>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</si>
  <si>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</si>
  <si>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</si>
  <si>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</si>
  <si>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</si>
  <si>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</si>
  <si>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</si>
  <si>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</si>
  <si>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</si>
  <si>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</si>
  <si>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</si>
  <si>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</si>
  <si>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</si>
  <si>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</si>
  <si>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</si>
  <si>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</si>
  <si>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</si>
  <si>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</si>
  <si>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</si>
  <si>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</si>
  <si>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</si>
  <si>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</si>
  <si>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</si>
  <si>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</si>
  <si>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</si>
  <si>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</si>
  <si>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</si>
  <si>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</si>
  <si>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</si>
  <si>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</si>
  <si>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</si>
  <si>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</si>
  <si>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</si>
  <si>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</si>
  <si>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</si>
  <si>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</si>
  <si>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</si>
  <si>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</si>
  <si>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</si>
  <si>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</si>
  <si>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</si>
  <si>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</si>
  <si>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</si>
  <si>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</si>
  <si>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Исполнено</t>
  </si>
  <si>
    <t xml:space="preserve">Исполнено </t>
  </si>
  <si>
    <t>Межбюджетные трансферты</t>
  </si>
  <si>
    <t xml:space="preserve">Уточненный план                                     </t>
  </si>
  <si>
    <t xml:space="preserve">Уточненный план  </t>
  </si>
  <si>
    <t xml:space="preserve">уточненный план </t>
  </si>
  <si>
    <t>Дотация</t>
  </si>
  <si>
    <t>Обслуживание муниципального долга</t>
  </si>
  <si>
    <t>Прочие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</si>
  <si>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</si>
  <si>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Исполнение консолидированного бюджета Новошешминского муниципального района по доходам и расходам на 01.12.2019год.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</si>
</sst>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41.75390625" style="0" customWidth="1"/>
    <col min="2" max="2" width="15.25390625" style="0" customWidth="1"/>
    <col min="3" max="3" width="14.625" style="0" customWidth="1"/>
  </cols>
  <sheetData>
    <row r="1" spans="1:4" ht="43.5" customHeight="1">
      <c r="A1" s="34" t="s">
        <v>54</v>
      </c>
      <c r="B1" s="34"/>
      <c r="C1" s="34"/>
      <c r="D1" s="34"/>
    </row>
    <row r="2" spans="1:4" ht="15.75">
      <c r="A2" s="15"/>
      <c r="B2" s="15"/>
      <c r="C2" s="35" t="s">
        <v>42</v>
      </c>
      <c r="D2" s="36"/>
    </row>
    <row r="3" spans="1:4" ht="12.75">
      <c r="A3" s="23" t="s">
        <v>0</v>
      </c>
      <c r="B3" s="37" t="s">
        <v>48</v>
      </c>
      <c r="C3" s="37" t="s">
        <v>44</v>
      </c>
      <c r="D3" s="23" t="s">
        <v>1</v>
      </c>
    </row>
    <row r="4" spans="1:4" ht="12.75">
      <c r="A4" s="24"/>
      <c r="B4" s="37"/>
      <c r="C4" s="37"/>
      <c r="D4" s="27"/>
    </row>
    <row r="5" spans="1:4" ht="12.75">
      <c r="A5" s="25"/>
      <c r="B5" s="37"/>
      <c r="C5" s="37"/>
      <c r="D5" s="25"/>
    </row>
    <row r="6" spans="1:4" ht="15.75">
      <c r="A6" s="13" t="s">
        <v>40</v>
      </c>
      <c r="B6" s="20">
        <f>B7+B8+B9+B15+B19</f>
        <v>129772.19999999998</v>
      </c>
      <c r="C6" s="20">
        <f>C7+C8+C9+C15+C19</f>
        <v>123075.1</v>
      </c>
      <c r="D6" s="21">
        <f>C6/B6*100</f>
        <v>94.83934155389214</v>
      </c>
    </row>
    <row r="7" spans="1:4" ht="15.75">
      <c r="A7" s="5" t="s">
        <v>2</v>
      </c>
      <c r="B7" s="10">
        <v>78924.7</v>
      </c>
      <c r="C7" s="10">
        <v>72392.8</v>
      </c>
      <c r="D7" s="21">
        <f>C7/B7*100</f>
        <v>91.7238836511257</v>
      </c>
    </row>
    <row r="8" spans="1:4" ht="15.75">
      <c r="A8" s="5" t="s">
        <v>38</v>
      </c>
      <c r="B8" s="10">
        <v>14400</v>
      </c>
      <c r="C8" s="10">
        <v>14623.1</v>
      </c>
      <c r="D8" s="21">
        <f>C8/B8*100</f>
        <v>101.54930555555556</v>
      </c>
    </row>
    <row r="9" spans="1:4" ht="15.75">
      <c r="A9" s="5" t="s">
        <v>3</v>
      </c>
      <c r="B9" s="10">
        <f>B11+B12+B13+B14</f>
        <v>7582.4</v>
      </c>
      <c r="C9" s="10">
        <f>C11+C12+C13+C14</f>
        <v>7162.5</v>
      </c>
      <c r="D9" s="21">
        <f>C9/B9*100</f>
        <v>94.46217556446508</v>
      </c>
    </row>
    <row r="10" spans="1:4" ht="15.75">
      <c r="A10" s="7" t="s">
        <v>4</v>
      </c>
      <c r="B10" s="12"/>
      <c r="C10" s="12"/>
      <c r="D10" s="21"/>
    </row>
    <row r="11" spans="1:4" ht="15.75">
      <c r="A11" s="7" t="s">
        <v>5</v>
      </c>
      <c r="B11" s="12">
        <v>4872.5</v>
      </c>
      <c r="C11" s="12">
        <v>4581.4</v>
      </c>
      <c r="D11" s="22">
        <f>C11/B11*100</f>
        <v>94.02565418163161</v>
      </c>
    </row>
    <row r="12" spans="1:4" ht="15.75">
      <c r="A12" s="7" t="s">
        <v>6</v>
      </c>
      <c r="B12" s="12">
        <v>2163.9</v>
      </c>
      <c r="C12" s="12">
        <v>1987.1</v>
      </c>
      <c r="D12" s="22">
        <f>C12/B12*100</f>
        <v>91.82956698553537</v>
      </c>
    </row>
    <row r="13" spans="1:4" ht="15.75">
      <c r="A13" s="7" t="s">
        <v>41</v>
      </c>
      <c r="B13" s="12">
        <v>501</v>
      </c>
      <c r="C13" s="12">
        <v>557.3</v>
      </c>
      <c r="D13" s="22">
        <f>C13/B13*100</f>
        <v>111.2375249500998</v>
      </c>
    </row>
    <row r="14" spans="1:4" ht="15.75">
      <c r="A14" s="7" t="s">
        <v>37</v>
      </c>
      <c r="B14" s="12">
        <v>45</v>
      </c>
      <c r="C14" s="12">
        <v>36.7</v>
      </c>
      <c r="D14" s="22">
        <f>C14/B14*100</f>
        <v>81.55555555555556</v>
      </c>
    </row>
    <row r="15" spans="1:4" ht="15.75">
      <c r="A15" s="5" t="s">
        <v>7</v>
      </c>
      <c r="B15" s="10">
        <f>B17+B18</f>
        <v>27308.1</v>
      </c>
      <c r="C15" s="10">
        <f>C17+C18</f>
        <v>27870.8</v>
      </c>
      <c r="D15" s="21">
        <f>C15/B15*100</f>
        <v>102.0605607859939</v>
      </c>
    </row>
    <row r="16" spans="1:4" ht="15.75">
      <c r="A16" s="7" t="s">
        <v>4</v>
      </c>
      <c r="B16" s="12"/>
      <c r="C16" s="12"/>
      <c r="D16" s="21"/>
    </row>
    <row r="17" spans="1:4" ht="15.75">
      <c r="A17" s="7" t="s">
        <v>8</v>
      </c>
      <c r="B17" s="12">
        <v>3261</v>
      </c>
      <c r="C17" s="12">
        <v>2542.3</v>
      </c>
      <c r="D17" s="22">
        <f aca="true" t="shared" si="0" ref="D17:D26">C17/B17*100</f>
        <v>77.9607482367372</v>
      </c>
    </row>
    <row r="18" spans="1:4" ht="15.75">
      <c r="A18" s="7" t="s">
        <v>9</v>
      </c>
      <c r="B18" s="12">
        <v>24047.1</v>
      </c>
      <c r="C18" s="12">
        <v>25328.5</v>
      </c>
      <c r="D18" s="22">
        <f t="shared" si="0"/>
        <v>105.32870907510679</v>
      </c>
    </row>
    <row r="19" spans="1:4" ht="15.75">
      <c r="A19" s="5" t="s">
        <v>10</v>
      </c>
      <c r="B19" s="10">
        <v>1557</v>
      </c>
      <c r="C19" s="10">
        <v>1025.9</v>
      </c>
      <c r="D19" s="21">
        <f t="shared" si="0"/>
        <v>65.88953114964676</v>
      </c>
    </row>
    <row r="20" spans="1:4" ht="15.75">
      <c r="A20" s="13" t="s">
        <v>39</v>
      </c>
      <c r="B20" s="10">
        <f>B21+B22+B23+B24+B25+B26</f>
        <v>14407.2</v>
      </c>
      <c r="C20" s="10">
        <f>C21+C22+C23+C24+C25+C26</f>
        <v>16594.8</v>
      </c>
      <c r="D20" s="21">
        <f t="shared" si="0"/>
        <v>115.18407462935198</v>
      </c>
    </row>
    <row r="21" spans="1:4" ht="25.5">
      <c r="A21" s="7" t="s">
        <v>11</v>
      </c>
      <c r="B21" s="12">
        <v>7927.7</v>
      </c>
      <c r="C21" s="12">
        <v>8126.3</v>
      </c>
      <c r="D21" s="22">
        <f t="shared" si="0"/>
        <v>102.50514020459906</v>
      </c>
    </row>
    <row r="22" spans="1:4" ht="25.5">
      <c r="A22" s="7" t="s">
        <v>12</v>
      </c>
      <c r="B22" s="12">
        <v>416</v>
      </c>
      <c r="C22" s="12">
        <v>462.1</v>
      </c>
      <c r="D22" s="22">
        <f t="shared" si="0"/>
        <v>111.08173076923077</v>
      </c>
    </row>
    <row r="23" spans="1:4" ht="15.75">
      <c r="A23" s="7" t="s">
        <v>33</v>
      </c>
      <c r="B23" s="12">
        <v>1455.8</v>
      </c>
      <c r="C23" s="12">
        <v>1584.5</v>
      </c>
      <c r="D23" s="22">
        <f t="shared" si="0"/>
        <v>108.84050006869074</v>
      </c>
    </row>
    <row r="24" spans="1:4" ht="15.75">
      <c r="A24" s="7" t="s">
        <v>13</v>
      </c>
      <c r="B24" s="12">
        <v>848</v>
      </c>
      <c r="C24" s="12">
        <v>1289.1</v>
      </c>
      <c r="D24" s="22">
        <f t="shared" si="0"/>
        <v>152.01650943396226</v>
      </c>
    </row>
    <row r="25" spans="1:4" ht="25.5">
      <c r="A25" s="7" t="s">
        <v>14</v>
      </c>
      <c r="B25" s="12">
        <v>882.1</v>
      </c>
      <c r="C25" s="12">
        <v>1818.1</v>
      </c>
      <c r="D25" s="22">
        <f t="shared" si="0"/>
        <v>206.11041831991835</v>
      </c>
    </row>
    <row r="26" spans="1:4" ht="15.75">
      <c r="A26" s="5" t="s">
        <v>43</v>
      </c>
      <c r="B26" s="10">
        <v>2877.6</v>
      </c>
      <c r="C26" s="10">
        <v>3314.7</v>
      </c>
      <c r="D26" s="21">
        <f t="shared" si="0"/>
        <v>115.18974145120934</v>
      </c>
    </row>
    <row r="27" spans="1:4" ht="25.5">
      <c r="A27" s="6" t="s">
        <v>32</v>
      </c>
      <c r="B27" s="10">
        <f>B6+B20</f>
        <v>144179.4</v>
      </c>
      <c r="C27" s="10">
        <f>C20+C6</f>
        <v>139669.9</v>
      </c>
      <c r="D27" s="21">
        <f>C27/B27*100</f>
        <v>96.87229937147748</v>
      </c>
    </row>
    <row r="28" spans="1:4" ht="12.75">
      <c r="A28" s="23" t="s">
        <v>0</v>
      </c>
      <c r="B28" s="26" t="s">
        <v>47</v>
      </c>
      <c r="C28" s="26" t="s">
        <v>45</v>
      </c>
      <c r="D28" s="23" t="s">
        <v>1</v>
      </c>
    </row>
    <row r="29" spans="1:4" ht="12.75">
      <c r="A29" s="24"/>
      <c r="B29" s="26"/>
      <c r="C29" s="26"/>
      <c r="D29" s="27"/>
    </row>
    <row r="30" spans="1:4" ht="12.75">
      <c r="A30" s="25"/>
      <c r="B30" s="26"/>
      <c r="C30" s="26"/>
      <c r="D30" s="25"/>
    </row>
    <row r="31" spans="1:4" ht="15.75">
      <c r="A31" s="5" t="s">
        <v>15</v>
      </c>
      <c r="B31" s="10">
        <f>B33+B34+B35+B38+B32</f>
        <v>429130.3</v>
      </c>
      <c r="C31" s="10">
        <f>C33+C34+C35+C38+C32+C36+C37</f>
        <v>405143.30000000005</v>
      </c>
      <c r="D31" s="1">
        <f aca="true" t="shared" si="1" ref="D31:D39">C31/B31*100</f>
        <v>94.41032245916917</v>
      </c>
    </row>
    <row r="32" spans="1:4" ht="15.75">
      <c r="A32" s="7" t="s">
        <v>50</v>
      </c>
      <c r="B32" s="12">
        <v>10795.3</v>
      </c>
      <c r="C32" s="12">
        <v>10346</v>
      </c>
      <c r="D32" s="11">
        <f t="shared" si="1"/>
        <v>95.83800357563014</v>
      </c>
    </row>
    <row r="33" spans="1:4" ht="15.75">
      <c r="A33" s="7" t="s">
        <v>34</v>
      </c>
      <c r="B33" s="12">
        <v>260073.1</v>
      </c>
      <c r="C33" s="12">
        <v>250406</v>
      </c>
      <c r="D33" s="11">
        <f t="shared" si="1"/>
        <v>96.28292968400038</v>
      </c>
    </row>
    <row r="34" spans="1:4" ht="15.75">
      <c r="A34" s="7" t="s">
        <v>16</v>
      </c>
      <c r="B34" s="12">
        <v>127206.3</v>
      </c>
      <c r="C34" s="12">
        <v>120086.2</v>
      </c>
      <c r="D34" s="11">
        <f t="shared" si="1"/>
        <v>94.40271433097259</v>
      </c>
    </row>
    <row r="35" spans="1:4" ht="15.75">
      <c r="A35" s="7" t="s">
        <v>17</v>
      </c>
      <c r="B35" s="12">
        <v>31055.6</v>
      </c>
      <c r="C35" s="12">
        <v>27994.4</v>
      </c>
      <c r="D35" s="11">
        <f t="shared" si="1"/>
        <v>90.14284058269685</v>
      </c>
    </row>
    <row r="36" spans="1:4" ht="15.75">
      <c r="A36" s="7" t="s">
        <v>52</v>
      </c>
      <c r="B36" s="12"/>
      <c r="C36" s="12">
        <v>15</v>
      </c>
      <c r="D36" s="11" t="e">
        <f t="shared" si="1"/>
        <v>#DIV/0!</v>
      </c>
    </row>
    <row r="37" spans="1:4" ht="89.25">
      <c r="A37" s="7" t="s">
        <v>53</v>
      </c>
      <c r="B37" s="12"/>
      <c r="C37" s="12">
        <v>409.4</v>
      </c>
      <c r="D37" s="11" t="e">
        <f t="shared" si="1"/>
        <v>#DIV/0!</v>
      </c>
    </row>
    <row r="38" spans="1:4" ht="25.5">
      <c r="A38" s="5" t="s">
        <v>18</v>
      </c>
      <c r="B38" s="10"/>
      <c r="C38" s="12">
        <v>-4113.7</v>
      </c>
      <c r="D38" s="11" t="e">
        <f t="shared" si="1"/>
        <v>#DIV/0!</v>
      </c>
    </row>
    <row r="39" spans="1:4" ht="15.75">
      <c r="A39" s="5" t="s">
        <v>19</v>
      </c>
      <c r="B39" s="10">
        <f>B31+B27</f>
        <v>573309.7</v>
      </c>
      <c r="C39" s="10">
        <f>C31+C27</f>
        <v>544813.2000000001</v>
      </c>
      <c r="D39" s="1">
        <f t="shared" si="1"/>
        <v>95.02947534290806</v>
      </c>
    </row>
    <row r="41" spans="1:4" ht="40.5">
      <c r="A41" s="14" t="s">
        <v>20</v>
      </c>
      <c r="B41" s="9" t="s">
        <v>49</v>
      </c>
      <c r="C41" s="9" t="s">
        <v>44</v>
      </c>
      <c r="D41" s="9" t="s">
        <v>1</v>
      </c>
    </row>
    <row r="42" spans="1:4" ht="12.75">
      <c r="A42" s="28" t="s">
        <v>36</v>
      </c>
      <c r="B42" s="30">
        <v>86333.2</v>
      </c>
      <c r="C42" s="30">
        <v>77621.1</v>
      </c>
      <c r="D42" s="32">
        <f>C42/B42*100</f>
        <v>89.9087488938207</v>
      </c>
    </row>
    <row r="43" spans="1:4" ht="12.75">
      <c r="A43" s="29"/>
      <c r="B43" s="31"/>
      <c r="C43" s="31"/>
      <c r="D43" s="33"/>
    </row>
    <row r="44" spans="1:4" ht="15.75">
      <c r="A44" s="7" t="s">
        <v>21</v>
      </c>
      <c r="B44" s="3">
        <v>1425.7</v>
      </c>
      <c r="C44" s="3">
        <v>1187.2</v>
      </c>
      <c r="D44" s="17">
        <f aca="true" t="shared" si="2" ref="D44:D53">C44/B44*100</f>
        <v>83.27137546468401</v>
      </c>
    </row>
    <row r="45" spans="1:4" ht="15.75">
      <c r="A45" s="7" t="s">
        <v>22</v>
      </c>
      <c r="B45" s="3">
        <v>2286.3</v>
      </c>
      <c r="C45" s="3">
        <v>1946.2</v>
      </c>
      <c r="D45" s="18">
        <f t="shared" si="2"/>
        <v>85.12443686305384</v>
      </c>
    </row>
    <row r="46" spans="1:4" ht="15.75">
      <c r="A46" s="7" t="s">
        <v>23</v>
      </c>
      <c r="B46" s="12">
        <v>40345.2</v>
      </c>
      <c r="C46" s="3">
        <v>30973</v>
      </c>
      <c r="D46" s="18">
        <f t="shared" si="2"/>
        <v>76.76997511475963</v>
      </c>
    </row>
    <row r="47" spans="1:4" ht="15.75">
      <c r="A47" s="7" t="s">
        <v>24</v>
      </c>
      <c r="B47" s="12">
        <v>29155.4</v>
      </c>
      <c r="C47" s="3">
        <v>23030.3</v>
      </c>
      <c r="D47" s="18">
        <f t="shared" si="2"/>
        <v>78.99154187560451</v>
      </c>
    </row>
    <row r="48" spans="1:4" ht="15.75">
      <c r="A48" s="7" t="s">
        <v>35</v>
      </c>
      <c r="B48" s="3">
        <v>1375.4</v>
      </c>
      <c r="C48" s="3">
        <v>323.6</v>
      </c>
      <c r="D48" s="17">
        <f t="shared" si="2"/>
        <v>23.527701032426933</v>
      </c>
    </row>
    <row r="49" spans="1:4" ht="15.75">
      <c r="A49" s="7" t="s">
        <v>25</v>
      </c>
      <c r="B49" s="3">
        <v>305889</v>
      </c>
      <c r="C49" s="3">
        <v>289230</v>
      </c>
      <c r="D49" s="18">
        <f t="shared" si="2"/>
        <v>94.5539068093328</v>
      </c>
    </row>
    <row r="50" spans="1:4" ht="15.75">
      <c r="A50" s="7" t="s">
        <v>26</v>
      </c>
      <c r="B50" s="3">
        <v>61377.8</v>
      </c>
      <c r="C50" s="12">
        <v>55761.4</v>
      </c>
      <c r="D50" s="18">
        <f t="shared" si="2"/>
        <v>90.84946022829101</v>
      </c>
    </row>
    <row r="51" spans="1:4" ht="15.75">
      <c r="A51" s="7" t="s">
        <v>27</v>
      </c>
      <c r="B51" s="3">
        <v>203.7</v>
      </c>
      <c r="C51" s="12">
        <v>178.5</v>
      </c>
      <c r="D51" s="18">
        <f t="shared" si="2"/>
        <v>87.62886597938144</v>
      </c>
    </row>
    <row r="52" spans="1:4" ht="15.75">
      <c r="A52" s="7" t="s">
        <v>29</v>
      </c>
      <c r="B52" s="3">
        <v>21111</v>
      </c>
      <c r="C52" s="12">
        <v>15153.6</v>
      </c>
      <c r="D52" s="18">
        <f t="shared" si="2"/>
        <v>71.78058831888589</v>
      </c>
    </row>
    <row r="53" spans="1:4" ht="15.75">
      <c r="A53" s="7" t="s">
        <v>28</v>
      </c>
      <c r="B53" s="3">
        <v>20888.8</v>
      </c>
      <c r="C53" s="3">
        <v>20535.1</v>
      </c>
      <c r="D53" s="18">
        <f t="shared" si="2"/>
        <v>98.30674811382177</v>
      </c>
    </row>
    <row r="54" spans="1:4" ht="15.75">
      <c r="A54" s="7" t="s">
        <v>51</v>
      </c>
      <c r="B54" s="3">
        <v>3.7</v>
      </c>
      <c r="C54" s="3">
        <v>3.7</v>
      </c>
      <c r="D54" s="18">
        <f>C54/B54*100</f>
        <v>100</v>
      </c>
    </row>
    <row r="55" spans="1:4" ht="15.75">
      <c r="A55" s="7" t="s">
        <v>46</v>
      </c>
      <c r="B55" s="3">
        <v>755.1</v>
      </c>
      <c r="C55" s="3">
        <v>755.1</v>
      </c>
      <c r="D55" s="18">
        <f>C55/B55*100</f>
        <v>100</v>
      </c>
    </row>
    <row r="56" spans="1:4" ht="15.75">
      <c r="A56" s="5" t="s">
        <v>30</v>
      </c>
      <c r="B56" s="10">
        <f>SUM(B42:B55)</f>
        <v>571150.2999999999</v>
      </c>
      <c r="C56" s="10">
        <f>SUM(C42:C55)</f>
        <v>516698.8</v>
      </c>
      <c r="D56" s="19">
        <f>C56/B56*100</f>
        <v>90.4663448482825</v>
      </c>
    </row>
    <row r="57" spans="1:4" ht="15.75">
      <c r="A57" s="5"/>
      <c r="B57" s="2"/>
      <c r="C57" s="2"/>
      <c r="D57" s="4"/>
    </row>
    <row r="58" spans="1:4" ht="15.75">
      <c r="A58" s="5" t="s">
        <v>31</v>
      </c>
      <c r="B58" s="16">
        <f>B38-B56</f>
        <v>-571150.2999999999</v>
      </c>
      <c r="C58" s="16">
        <f>C38-C56</f>
        <v>-520812.5</v>
      </c>
      <c r="D58" s="4"/>
    </row>
    <row r="59" spans="1:4" ht="15.75">
      <c r="A59" s="8"/>
      <c r="B59" s="3"/>
      <c r="C59" s="3"/>
      <c r="D59" s="4"/>
    </row>
  </sheetData>
  <sheetProtection/>
  <mergeCells count="14">
    <mergeCell ref="A1:D1"/>
    <mergeCell ref="C2:D2"/>
    <mergeCell ref="A3:A5"/>
    <mergeCell ref="B3:B5"/>
    <mergeCell ref="C3:C5"/>
    <mergeCell ref="D3:D5"/>
    <mergeCell ref="A28:A30"/>
    <mergeCell ref="B28:B30"/>
    <mergeCell ref="C28:C30"/>
    <mergeCell ref="D28:D30"/>
    <mergeCell ref="A42:A43"/>
    <mergeCell ref="B42:B43"/>
    <mergeCell ref="C42:C43"/>
    <mergeCell ref="D42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2019-12-11T11:23:04Z</cp:lastPrinted>
  <dcterms:created xsi:type="dcterms:W3CDTF">2011-03-10T05:30:20Z</dcterms:created>
  <dcterms:modified xsi:type="dcterms:W3CDTF">2019-12-11T11:26:58Z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